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" i="1"/>
  <c r="G15"/>
  <c r="G14"/>
  <c r="G13"/>
  <c r="G12"/>
  <c r="F16"/>
  <c r="F15"/>
  <c r="F14"/>
  <c r="F13"/>
  <c r="F12"/>
  <c r="B16"/>
  <c r="B15"/>
  <c r="B14"/>
  <c r="B13"/>
  <c r="B12"/>
  <c r="C16"/>
  <c r="C15"/>
  <c r="C14"/>
  <c r="C13"/>
  <c r="C12"/>
  <c r="D16"/>
  <c r="D15"/>
  <c r="D14"/>
  <c r="D13"/>
  <c r="D12"/>
  <c r="E16"/>
  <c r="E15"/>
  <c r="E14"/>
  <c r="E13"/>
  <c r="E12"/>
</calcChain>
</file>

<file path=xl/sharedStrings.xml><?xml version="1.0" encoding="utf-8"?>
<sst xmlns="http://schemas.openxmlformats.org/spreadsheetml/2006/main" count="32" uniqueCount="28">
  <si>
    <t>Header</t>
  </si>
  <si>
    <t>Switchtime_1</t>
  </si>
  <si>
    <t>SwitchEnergy_1</t>
  </si>
  <si>
    <t>Switchtime_2</t>
  </si>
  <si>
    <t>SwitchEnergy_2</t>
  </si>
  <si>
    <t>Leakage</t>
  </si>
  <si>
    <t>Recoverytime</t>
  </si>
  <si>
    <t>Recoveryenergy</t>
  </si>
  <si>
    <t>Vrail Min</t>
  </si>
  <si>
    <t>None</t>
  </si>
  <si>
    <t>N/A</t>
  </si>
  <si>
    <t>.6 nm</t>
  </si>
  <si>
    <t>1.2 nm</t>
  </si>
  <si>
    <t>2.4 nm</t>
  </si>
  <si>
    <t>4.8 nm</t>
  </si>
  <si>
    <t>9.6 nm</t>
  </si>
  <si>
    <t>8.4 um</t>
  </si>
  <si>
    <t>16.8 um</t>
  </si>
  <si>
    <t>33.6 um</t>
  </si>
  <si>
    <t>67.2 um</t>
  </si>
  <si>
    <t>134.4 um</t>
  </si>
  <si>
    <t>Switching Energy Overhead</t>
  </si>
  <si>
    <t>Switching Time Overhead</t>
  </si>
  <si>
    <t>Recovery Time</t>
  </si>
  <si>
    <t>Energy During Power Gating</t>
  </si>
  <si>
    <t>w/ Regards to clock cycle</t>
  </si>
  <si>
    <t>w/ regards to switching</t>
  </si>
  <si>
    <t>Break Even Cycles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</si>
</sst>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0" borderId="0" xfId="1" applyNumberFormat="1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Sheet1!$B$11</c:f>
              <c:strCache>
                <c:ptCount val="1"/>
                <c:pt idx="0">
                  <c:v>Vrail Min</c:v>
                </c:pt>
              </c:strCache>
            </c:strRef>
          </c:tx>
          <c:cat>
            <c:strRef>
              <c:f>Sheet1!$A$12:$A$16</c:f>
              <c:strCache>
                <c:ptCount val="5"/>
                <c:pt idx="0">
                  <c:v>8.4 um</c:v>
                </c:pt>
                <c:pt idx="1">
                  <c:v>16.8 um</c:v>
                </c:pt>
                <c:pt idx="2">
                  <c:v>33.6 um</c:v>
                </c:pt>
                <c:pt idx="3">
                  <c:v>67.2 um</c:v>
                </c:pt>
                <c:pt idx="4">
                  <c:v>134.4 um</c:v>
                </c:pt>
              </c:strCache>
            </c:strRef>
          </c:cat>
          <c:val>
            <c:numRef>
              <c:f>Sheet1!$B$12:$B$16</c:f>
              <c:numCache>
                <c:formatCode>General</c:formatCode>
                <c:ptCount val="5"/>
                <c:pt idx="0">
                  <c:v>0.94993925000000001</c:v>
                </c:pt>
                <c:pt idx="1">
                  <c:v>0.97101549999999992</c:v>
                </c:pt>
                <c:pt idx="2">
                  <c:v>0.98369099999999998</c:v>
                </c:pt>
                <c:pt idx="3">
                  <c:v>0.99124049999999997</c:v>
                </c:pt>
                <c:pt idx="4">
                  <c:v>0.99587800000000004</c:v>
                </c:pt>
              </c:numCache>
            </c:numRef>
          </c:val>
        </c:ser>
        <c:marker val="1"/>
        <c:axId val="72845952"/>
        <c:axId val="61596032"/>
      </c:lineChart>
      <c:catAx>
        <c:axId val="72845952"/>
        <c:scaling>
          <c:orientation val="minMax"/>
        </c:scaling>
        <c:axPos val="b"/>
        <c:tickLblPos val="nextTo"/>
        <c:crossAx val="61596032"/>
        <c:crosses val="autoZero"/>
        <c:auto val="1"/>
        <c:lblAlgn val="ctr"/>
        <c:lblOffset val="100"/>
      </c:catAx>
      <c:valAx>
        <c:axId val="61596032"/>
        <c:scaling>
          <c:orientation val="minMax"/>
        </c:scaling>
        <c:axPos val="l"/>
        <c:majorGridlines/>
        <c:numFmt formatCode="General" sourceLinked="1"/>
        <c:tickLblPos val="nextTo"/>
        <c:crossAx val="72845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Sheet1!$C$11</c:f>
              <c:strCache>
                <c:ptCount val="1"/>
                <c:pt idx="0">
                  <c:v>Switching Time Overhead</c:v>
                </c:pt>
              </c:strCache>
            </c:strRef>
          </c:tx>
          <c:cat>
            <c:strRef>
              <c:f>Sheet1!$A$12:$A$16</c:f>
              <c:strCache>
                <c:ptCount val="5"/>
                <c:pt idx="0">
                  <c:v>8.4 um</c:v>
                </c:pt>
                <c:pt idx="1">
                  <c:v>16.8 um</c:v>
                </c:pt>
                <c:pt idx="2">
                  <c:v>33.6 um</c:v>
                </c:pt>
                <c:pt idx="3">
                  <c:v>67.2 um</c:v>
                </c:pt>
                <c:pt idx="4">
                  <c:v>134.4 um</c:v>
                </c:pt>
              </c:strCache>
            </c:strRef>
          </c:cat>
          <c:val>
            <c:numRef>
              <c:f>Sheet1!$C$12:$C$16</c:f>
              <c:numCache>
                <c:formatCode>General</c:formatCode>
                <c:ptCount val="5"/>
                <c:pt idx="0">
                  <c:v>1.2537798863309846</c:v>
                </c:pt>
                <c:pt idx="1">
                  <c:v>1.1581832020349279</c:v>
                </c:pt>
                <c:pt idx="2">
                  <c:v>1.1103137923663451</c:v>
                </c:pt>
                <c:pt idx="3">
                  <c:v>1.086955988581261</c:v>
                </c:pt>
                <c:pt idx="4">
                  <c:v>1.074432219282597</c:v>
                </c:pt>
              </c:numCache>
            </c:numRef>
          </c:val>
        </c:ser>
        <c:marker val="1"/>
        <c:axId val="72868224"/>
        <c:axId val="72869760"/>
      </c:lineChart>
      <c:catAx>
        <c:axId val="72868224"/>
        <c:scaling>
          <c:orientation val="minMax"/>
        </c:scaling>
        <c:axPos val="b"/>
        <c:tickLblPos val="nextTo"/>
        <c:crossAx val="72869760"/>
        <c:crosses val="autoZero"/>
        <c:auto val="1"/>
        <c:lblAlgn val="ctr"/>
        <c:lblOffset val="100"/>
      </c:catAx>
      <c:valAx>
        <c:axId val="72869760"/>
        <c:scaling>
          <c:orientation val="minMax"/>
        </c:scaling>
        <c:axPos val="l"/>
        <c:majorGridlines/>
        <c:numFmt formatCode="General" sourceLinked="1"/>
        <c:tickLblPos val="nextTo"/>
        <c:crossAx val="72868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Sheet1!$D$11</c:f>
              <c:strCache>
                <c:ptCount val="1"/>
                <c:pt idx="0">
                  <c:v>Switching Energy Overhead</c:v>
                </c:pt>
              </c:strCache>
            </c:strRef>
          </c:tx>
          <c:cat>
            <c:strRef>
              <c:f>Sheet1!$A$12:$A$16</c:f>
              <c:strCache>
                <c:ptCount val="5"/>
                <c:pt idx="0">
                  <c:v>8.4 um</c:v>
                </c:pt>
                <c:pt idx="1">
                  <c:v>16.8 um</c:v>
                </c:pt>
                <c:pt idx="2">
                  <c:v>33.6 um</c:v>
                </c:pt>
                <c:pt idx="3">
                  <c:v>67.2 um</c:v>
                </c:pt>
                <c:pt idx="4">
                  <c:v>134.4 um</c:v>
                </c:pt>
              </c:strCache>
            </c:strRef>
          </c:cat>
          <c:val>
            <c:numRef>
              <c:f>Sheet1!$D$12:$D$16</c:f>
              <c:numCache>
                <c:formatCode>General</c:formatCode>
                <c:ptCount val="5"/>
                <c:pt idx="0">
                  <c:v>0.56287407363905972</c:v>
                </c:pt>
                <c:pt idx="1">
                  <c:v>0.65879763375624256</c:v>
                </c:pt>
                <c:pt idx="2">
                  <c:v>0.70483672782549966</c:v>
                </c:pt>
                <c:pt idx="3">
                  <c:v>0.72587057035148062</c:v>
                </c:pt>
                <c:pt idx="4">
                  <c:v>0.73723931452113833</c:v>
                </c:pt>
              </c:numCache>
            </c:numRef>
          </c:val>
        </c:ser>
        <c:marker val="1"/>
        <c:axId val="91485696"/>
        <c:axId val="91487232"/>
      </c:lineChart>
      <c:catAx>
        <c:axId val="91485696"/>
        <c:scaling>
          <c:orientation val="minMax"/>
        </c:scaling>
        <c:axPos val="b"/>
        <c:tickLblPos val="nextTo"/>
        <c:crossAx val="91487232"/>
        <c:crosses val="autoZero"/>
        <c:auto val="1"/>
        <c:lblAlgn val="ctr"/>
        <c:lblOffset val="100"/>
      </c:catAx>
      <c:valAx>
        <c:axId val="91487232"/>
        <c:scaling>
          <c:orientation val="minMax"/>
        </c:scaling>
        <c:axPos val="l"/>
        <c:majorGridlines/>
        <c:numFmt formatCode="General" sourceLinked="1"/>
        <c:tickLblPos val="nextTo"/>
        <c:crossAx val="91485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Sheet1!$E$11</c:f>
              <c:strCache>
                <c:ptCount val="1"/>
                <c:pt idx="0">
                  <c:v>Energy During Power Gating</c:v>
                </c:pt>
              </c:strCache>
            </c:strRef>
          </c:tx>
          <c:cat>
            <c:strRef>
              <c:f>Sheet1!$A$12:$A$16</c:f>
              <c:strCache>
                <c:ptCount val="5"/>
                <c:pt idx="0">
                  <c:v>8.4 um</c:v>
                </c:pt>
                <c:pt idx="1">
                  <c:v>16.8 um</c:v>
                </c:pt>
                <c:pt idx="2">
                  <c:v>33.6 um</c:v>
                </c:pt>
                <c:pt idx="3">
                  <c:v>67.2 um</c:v>
                </c:pt>
                <c:pt idx="4">
                  <c:v>134.4 um</c:v>
                </c:pt>
              </c:strCache>
            </c:strRef>
          </c:cat>
          <c:val>
            <c:numRef>
              <c:f>Sheet1!$E$12:$E$16</c:f>
              <c:numCache>
                <c:formatCode>General</c:formatCode>
                <c:ptCount val="5"/>
                <c:pt idx="0">
                  <c:v>3.8304380374400413E-3</c:v>
                </c:pt>
                <c:pt idx="1">
                  <c:v>6.6115540742090065E-3</c:v>
                </c:pt>
                <c:pt idx="2">
                  <c:v>1.2142324839028275E-2</c:v>
                </c:pt>
                <c:pt idx="3">
                  <c:v>2.3087379620371842E-2</c:v>
                </c:pt>
                <c:pt idx="4">
                  <c:v>4.5670701131449151E-2</c:v>
                </c:pt>
              </c:numCache>
            </c:numRef>
          </c:val>
        </c:ser>
        <c:marker val="1"/>
        <c:axId val="61418112"/>
        <c:axId val="61432192"/>
      </c:lineChart>
      <c:catAx>
        <c:axId val="61418112"/>
        <c:scaling>
          <c:orientation val="minMax"/>
        </c:scaling>
        <c:axPos val="b"/>
        <c:tickLblPos val="nextTo"/>
        <c:crossAx val="61432192"/>
        <c:crosses val="autoZero"/>
        <c:auto val="1"/>
        <c:lblAlgn val="ctr"/>
        <c:lblOffset val="100"/>
      </c:catAx>
      <c:valAx>
        <c:axId val="61432192"/>
        <c:scaling>
          <c:orientation val="minMax"/>
        </c:scaling>
        <c:axPos val="l"/>
        <c:majorGridlines/>
        <c:numFmt formatCode="General" sourceLinked="1"/>
        <c:tickLblPos val="nextTo"/>
        <c:crossAx val="61418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Sheet1!$F$11</c:f>
              <c:strCache>
                <c:ptCount val="1"/>
                <c:pt idx="0">
                  <c:v>Recovery Time</c:v>
                </c:pt>
              </c:strCache>
            </c:strRef>
          </c:tx>
          <c:cat>
            <c:strRef>
              <c:f>Sheet1!$A$12:$A$16</c:f>
              <c:strCache>
                <c:ptCount val="5"/>
                <c:pt idx="0">
                  <c:v>8.4 um</c:v>
                </c:pt>
                <c:pt idx="1">
                  <c:v>16.8 um</c:v>
                </c:pt>
                <c:pt idx="2">
                  <c:v>33.6 um</c:v>
                </c:pt>
                <c:pt idx="3">
                  <c:v>67.2 um</c:v>
                </c:pt>
                <c:pt idx="4">
                  <c:v>134.4 um</c:v>
                </c:pt>
              </c:strCache>
            </c:strRef>
          </c:cat>
          <c:val>
            <c:numRef>
              <c:f>Sheet1!$F$12:$F$16</c:f>
              <c:numCache>
                <c:formatCode>General</c:formatCode>
                <c:ptCount val="5"/>
                <c:pt idx="0">
                  <c:v>0.18969279999999999</c:v>
                </c:pt>
                <c:pt idx="1">
                  <c:v>8.9810730000000005E-2</c:v>
                </c:pt>
                <c:pt idx="2">
                  <c:v>4.5036600000000003E-2</c:v>
                </c:pt>
                <c:pt idx="3">
                  <c:v>2.060942E-2</c:v>
                </c:pt>
                <c:pt idx="4">
                  <c:v>9.5329050000000012E-3</c:v>
                </c:pt>
              </c:numCache>
            </c:numRef>
          </c:val>
        </c:ser>
        <c:marker val="1"/>
        <c:axId val="61452288"/>
        <c:axId val="61453824"/>
      </c:lineChart>
      <c:catAx>
        <c:axId val="61452288"/>
        <c:scaling>
          <c:orientation val="minMax"/>
        </c:scaling>
        <c:axPos val="b"/>
        <c:tickLblPos val="nextTo"/>
        <c:crossAx val="61453824"/>
        <c:crosses val="autoZero"/>
        <c:auto val="1"/>
        <c:lblAlgn val="ctr"/>
        <c:lblOffset val="100"/>
      </c:catAx>
      <c:valAx>
        <c:axId val="61453824"/>
        <c:scaling>
          <c:orientation val="minMax"/>
        </c:scaling>
        <c:axPos val="l"/>
        <c:majorGridlines/>
        <c:numFmt formatCode="General" sourceLinked="1"/>
        <c:tickLblPos val="nextTo"/>
        <c:crossAx val="614522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Sheet1!$G$11</c:f>
              <c:strCache>
                <c:ptCount val="1"/>
                <c:pt idx="0">
                  <c:v>Break Even Cycles</c:v>
                </c:pt>
              </c:strCache>
            </c:strRef>
          </c:tx>
          <c:cat>
            <c:strRef>
              <c:f>Sheet1!$A$12:$A$16</c:f>
              <c:strCache>
                <c:ptCount val="5"/>
                <c:pt idx="0">
                  <c:v>8.4 um</c:v>
                </c:pt>
                <c:pt idx="1">
                  <c:v>16.8 um</c:v>
                </c:pt>
                <c:pt idx="2">
                  <c:v>33.6 um</c:v>
                </c:pt>
                <c:pt idx="3">
                  <c:v>67.2 um</c:v>
                </c:pt>
                <c:pt idx="4">
                  <c:v>134.4 um</c:v>
                </c:pt>
              </c:strCache>
            </c:strRef>
          </c:cat>
          <c:val>
            <c:numRef>
              <c:f>Sheet1!$G$12:$G$16</c:f>
              <c:numCache>
                <c:formatCode>0.00</c:formatCode>
                <c:ptCount val="5"/>
                <c:pt idx="0">
                  <c:v>71.852049234307174</c:v>
                </c:pt>
                <c:pt idx="1">
                  <c:v>149.16489727842071</c:v>
                </c:pt>
                <c:pt idx="2">
                  <c:v>286.65105338840533</c:v>
                </c:pt>
                <c:pt idx="3">
                  <c:v>526.50256359555499</c:v>
                </c:pt>
                <c:pt idx="4">
                  <c:v>979.0691894853137</c:v>
                </c:pt>
              </c:numCache>
            </c:numRef>
          </c:val>
        </c:ser>
        <c:marker val="1"/>
        <c:axId val="67056768"/>
        <c:axId val="67058304"/>
      </c:lineChart>
      <c:catAx>
        <c:axId val="67056768"/>
        <c:scaling>
          <c:orientation val="minMax"/>
        </c:scaling>
        <c:axPos val="b"/>
        <c:tickLblPos val="nextTo"/>
        <c:crossAx val="67058304"/>
        <c:crosses val="autoZero"/>
        <c:auto val="1"/>
        <c:lblAlgn val="ctr"/>
        <c:lblOffset val="100"/>
      </c:catAx>
      <c:valAx>
        <c:axId val="67058304"/>
        <c:scaling>
          <c:orientation val="minMax"/>
        </c:scaling>
        <c:axPos val="l"/>
        <c:majorGridlines/>
        <c:numFmt formatCode="0.00" sourceLinked="1"/>
        <c:tickLblPos val="nextTo"/>
        <c:crossAx val="670567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105104</xdr:colOff>
      <xdr:row>6</xdr:row>
      <xdr:rowOff>26276</xdr:rowOff>
    </xdr:from>
    <xdr:to>
      <xdr:col>17</xdr:col>
      <xdr:colOff>400707</xdr:colOff>
      <xdr:row>20</xdr:row>
      <xdr:rowOff>105103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432289</xdr:colOff>
      <xdr:row>21</xdr:row>
      <xdr:rowOff>87924</xdr:rowOff>
    </xdr:from>
    <xdr:to>
      <xdr:col>17</xdr:col>
      <xdr:colOff>139212</xdr:colOff>
      <xdr:row>35</xdr:row>
      <xdr:rowOff>161193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466828</xdr:colOff>
      <xdr:row>21</xdr:row>
      <xdr:rowOff>14654</xdr:rowOff>
    </xdr:from>
    <xdr:to>
      <xdr:col>25</xdr:col>
      <xdr:colOff>128744</xdr:colOff>
      <xdr:row>35</xdr:row>
      <xdr:rowOff>87923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534866</xdr:colOff>
      <xdr:row>5</xdr:row>
      <xdr:rowOff>6281</xdr:rowOff>
    </xdr:from>
    <xdr:to>
      <xdr:col>26</xdr:col>
      <xdr:colOff>206200</xdr:colOff>
      <xdr:row>19</xdr:row>
      <xdr:rowOff>79550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114300</xdr:colOff>
      <xdr:row>39</xdr:row>
      <xdr:rowOff>9525</xdr:rowOff>
    </xdr:from>
    <xdr:to>
      <xdr:col>17</xdr:col>
      <xdr:colOff>419100</xdr:colOff>
      <xdr:row>53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238125</xdr:colOff>
      <xdr:row>38</xdr:row>
      <xdr:rowOff>164646</xdr:rowOff>
    </xdr:from>
    <xdr:to>
      <xdr:col>25</xdr:col>
      <xdr:colOff>542925</xdr:colOff>
      <xdr:row>53</xdr:row>
      <xdr:rowOff>50346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="70" zoomScaleNormal="70" workbookViewId="0">
      <selection activeCell="I37" sqref="I37"/>
    </sheetView>
  </sheetViews>
  <sheetFormatPr defaultRowHeight="15"/>
  <cols>
    <col min="1" max="1" width="8.85546875" bestFit="1" customWidth="1"/>
    <col min="3" max="3" width="13.140625" bestFit="1" customWidth="1"/>
    <col min="4" max="4" width="15" bestFit="1" customWidth="1"/>
    <col min="5" max="5" width="26.140625" bestFit="1" customWidth="1"/>
    <col min="6" max="6" width="15" bestFit="1" customWidth="1"/>
    <col min="7" max="7" width="11.28515625" customWidth="1"/>
    <col min="8" max="8" width="13.42578125" bestFit="1" customWidth="1"/>
    <col min="9" max="9" width="15.42578125" bestFit="1" customWidth="1"/>
  </cols>
  <sheetData>
    <row r="1" spans="1:9">
      <c r="A1" t="s">
        <v>0</v>
      </c>
      <c r="B1" t="s">
        <v>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9</v>
      </c>
      <c r="B2" t="s">
        <v>10</v>
      </c>
      <c r="C2" s="1">
        <v>3.5881370000000001E-8</v>
      </c>
      <c r="D2" s="1">
        <v>-1.7709080000000001E-6</v>
      </c>
      <c r="E2" s="1">
        <v>3.520937E-8</v>
      </c>
      <c r="F2" s="1">
        <v>-1.776958E-6</v>
      </c>
      <c r="G2" s="1">
        <v>-2.9534689999999999E-7</v>
      </c>
      <c r="H2" t="s">
        <v>10</v>
      </c>
      <c r="I2" t="s">
        <v>10</v>
      </c>
    </row>
    <row r="3" spans="1:9">
      <c r="A3" s="1" t="s">
        <v>11</v>
      </c>
      <c r="B3" s="1">
        <v>0.37997570000000003</v>
      </c>
      <c r="C3" s="1">
        <v>4.498734E-8</v>
      </c>
      <c r="D3" s="1">
        <v>-9.9679819999999996E-7</v>
      </c>
      <c r="E3" s="1">
        <v>4.2306500000000002E-8</v>
      </c>
      <c r="F3" s="1">
        <v>-9.4147450000000004E-7</v>
      </c>
      <c r="G3" s="1">
        <v>-1.1313080000000001E-9</v>
      </c>
      <c r="H3" s="1">
        <v>1.8969279999999999E-8</v>
      </c>
      <c r="I3" s="1">
        <v>-4.2442559999999998E-6</v>
      </c>
    </row>
    <row r="4" spans="1:9">
      <c r="A4" s="1" t="s">
        <v>12</v>
      </c>
      <c r="B4" s="1">
        <v>0.38840619999999998</v>
      </c>
      <c r="C4" s="1">
        <v>4.1557199999999997E-8</v>
      </c>
      <c r="D4" s="1">
        <v>-1.16667E-6</v>
      </c>
      <c r="E4" s="1">
        <v>3.9491579999999999E-8</v>
      </c>
      <c r="F4" s="1">
        <v>-1.1196480000000001E-6</v>
      </c>
      <c r="G4" s="1">
        <v>-1.9527019999999999E-9</v>
      </c>
      <c r="H4" s="1">
        <v>8.9810729999999996E-9</v>
      </c>
      <c r="I4" s="1">
        <v>-8.8110779999999992E-6</v>
      </c>
    </row>
    <row r="5" spans="1:9">
      <c r="A5" s="1" t="s">
        <v>13</v>
      </c>
      <c r="B5" s="1">
        <v>0.3934764</v>
      </c>
      <c r="C5" s="1">
        <v>3.9839580000000003E-8</v>
      </c>
      <c r="D5" s="1">
        <v>-1.248201E-6</v>
      </c>
      <c r="E5" s="1">
        <v>3.8029649999999998E-8</v>
      </c>
      <c r="F5" s="1">
        <v>-1.2097729999999999E-6</v>
      </c>
      <c r="G5" s="1">
        <v>-3.5861980000000001E-9</v>
      </c>
      <c r="H5" s="1">
        <v>4.5036600000000001E-9</v>
      </c>
      <c r="I5" s="1">
        <v>-1.69323E-5</v>
      </c>
    </row>
    <row r="6" spans="1:9">
      <c r="A6" s="1" t="s">
        <v>14</v>
      </c>
      <c r="B6" s="1">
        <v>0.39649620000000002</v>
      </c>
      <c r="C6" s="1">
        <v>3.9001469999999997E-8</v>
      </c>
      <c r="D6" s="1">
        <v>-1.2854499999999999E-6</v>
      </c>
      <c r="E6" s="1">
        <v>3.7296650000000001E-8</v>
      </c>
      <c r="F6" s="1">
        <v>-1.2503769999999999E-6</v>
      </c>
      <c r="G6" s="1">
        <v>-6.8187860000000002E-9</v>
      </c>
      <c r="H6" s="1">
        <v>2.0609419999999999E-9</v>
      </c>
      <c r="I6" s="1">
        <v>-3.1100180000000003E-5</v>
      </c>
    </row>
    <row r="7" spans="1:9">
      <c r="A7" s="1" t="s">
        <v>15</v>
      </c>
      <c r="B7" s="1">
        <v>0.39835120000000002</v>
      </c>
      <c r="C7" s="1">
        <v>3.8552099999999999E-8</v>
      </c>
      <c r="D7" s="1">
        <v>-1.305583E-6</v>
      </c>
      <c r="E7" s="1">
        <v>3.6898330000000003E-8</v>
      </c>
      <c r="F7" s="1">
        <v>-1.2721700000000001E-6</v>
      </c>
      <c r="G7" s="1">
        <v>-1.34887E-8</v>
      </c>
      <c r="H7" s="1">
        <v>9.5329050000000008E-10</v>
      </c>
      <c r="I7" s="1">
        <v>-5.7833010000000001E-5</v>
      </c>
    </row>
    <row r="10" spans="1:9">
      <c r="F10" t="s">
        <v>25</v>
      </c>
      <c r="G10" t="s">
        <v>26</v>
      </c>
    </row>
    <row r="11" spans="1:9">
      <c r="A11" t="s">
        <v>0</v>
      </c>
      <c r="B11" t="s">
        <v>8</v>
      </c>
      <c r="C11" t="s">
        <v>22</v>
      </c>
      <c r="D11" t="s">
        <v>21</v>
      </c>
      <c r="E11" t="s">
        <v>24</v>
      </c>
      <c r="F11" t="s">
        <v>23</v>
      </c>
      <c r="G11" t="s">
        <v>27</v>
      </c>
    </row>
    <row r="12" spans="1:9">
      <c r="A12" s="1" t="s">
        <v>16</v>
      </c>
      <c r="B12" s="2">
        <f>B3/0.4</f>
        <v>0.94993925000000001</v>
      </c>
      <c r="C12" s="3">
        <f t="shared" ref="C12:C16" si="0">C3/C$2</f>
        <v>1.2537798863309846</v>
      </c>
      <c r="D12" s="3">
        <f>D3/D$2</f>
        <v>0.56287407363905972</v>
      </c>
      <c r="E12" s="3">
        <f>G3/G$2</f>
        <v>3.8304380374400413E-3</v>
      </c>
      <c r="F12" s="2">
        <f>H3/(0.0000001)</f>
        <v>0.18969279999999999</v>
      </c>
      <c r="G12" s="4">
        <f>I3/(G$2/5)</f>
        <v>71.852049234307174</v>
      </c>
    </row>
    <row r="13" spans="1:9">
      <c r="A13" s="1" t="s">
        <v>17</v>
      </c>
      <c r="B13" s="2">
        <f t="shared" ref="B13:B16" si="1">B4/0.4</f>
        <v>0.97101549999999992</v>
      </c>
      <c r="C13" s="3">
        <f t="shared" si="0"/>
        <v>1.1581832020349279</v>
      </c>
      <c r="D13" s="3">
        <f t="shared" ref="D13:D16" si="2">D4/D$2</f>
        <v>0.65879763375624256</v>
      </c>
      <c r="E13" s="3">
        <f t="shared" ref="E13:E16" si="3">G4/G$2</f>
        <v>6.6115540742090065E-3</v>
      </c>
      <c r="F13" s="2">
        <f t="shared" ref="F13:F16" si="4">H4/(0.0000001)</f>
        <v>8.9810730000000005E-2</v>
      </c>
      <c r="G13" s="4">
        <f t="shared" ref="G13:G16" si="5">I4/(G$2/5)</f>
        <v>149.16489727842071</v>
      </c>
    </row>
    <row r="14" spans="1:9">
      <c r="A14" s="1" t="s">
        <v>18</v>
      </c>
      <c r="B14" s="2">
        <f t="shared" si="1"/>
        <v>0.98369099999999998</v>
      </c>
      <c r="C14" s="3">
        <f t="shared" si="0"/>
        <v>1.1103137923663451</v>
      </c>
      <c r="D14" s="3">
        <f t="shared" si="2"/>
        <v>0.70483672782549966</v>
      </c>
      <c r="E14" s="3">
        <f t="shared" si="3"/>
        <v>1.2142324839028275E-2</v>
      </c>
      <c r="F14" s="2">
        <f t="shared" si="4"/>
        <v>4.5036600000000003E-2</v>
      </c>
      <c r="G14" s="4">
        <f t="shared" si="5"/>
        <v>286.65105338840533</v>
      </c>
    </row>
    <row r="15" spans="1:9">
      <c r="A15" s="1" t="s">
        <v>19</v>
      </c>
      <c r="B15" s="2">
        <f t="shared" si="1"/>
        <v>0.99124049999999997</v>
      </c>
      <c r="C15" s="3">
        <f t="shared" si="0"/>
        <v>1.086955988581261</v>
      </c>
      <c r="D15" s="3">
        <f t="shared" si="2"/>
        <v>0.72587057035148062</v>
      </c>
      <c r="E15" s="3">
        <f t="shared" si="3"/>
        <v>2.3087379620371842E-2</v>
      </c>
      <c r="F15" s="2">
        <f t="shared" si="4"/>
        <v>2.060942E-2</v>
      </c>
      <c r="G15" s="4">
        <f t="shared" si="5"/>
        <v>526.50256359555499</v>
      </c>
    </row>
    <row r="16" spans="1:9">
      <c r="A16" s="1" t="s">
        <v>20</v>
      </c>
      <c r="B16" s="2">
        <f t="shared" si="1"/>
        <v>0.99587800000000004</v>
      </c>
      <c r="C16" s="3">
        <f t="shared" si="0"/>
        <v>1.074432219282597</v>
      </c>
      <c r="D16" s="3">
        <f t="shared" si="2"/>
        <v>0.73723931452113833</v>
      </c>
      <c r="E16" s="3">
        <f t="shared" si="3"/>
        <v>4.5670701131449151E-2</v>
      </c>
      <c r="F16" s="2">
        <f t="shared" si="4"/>
        <v>9.5329050000000012E-3</v>
      </c>
      <c r="G16" s="4">
        <f t="shared" si="5"/>
        <v>979.0691894853137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2010-05-06T21:41:59Z</dcterms:created>
  <dcterms:modified xsi:type="dcterms:W3CDTF">2010-05-08T12:18:15Z</dcterms:modified>
</cp:coreProperties>
</file>